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940" windowHeight="6525" tabRatio="492" activeTab="0"/>
  </bookViews>
  <sheets>
    <sheet name="1-4 класс" sheetId="1" r:id="rId1"/>
    <sheet name="внеурочка 1-4 класс" sheetId="2" r:id="rId2"/>
  </sheets>
  <definedNames/>
  <calcPr fullCalcOnLoad="1"/>
</workbook>
</file>

<file path=xl/sharedStrings.xml><?xml version="1.0" encoding="utf-8"?>
<sst xmlns="http://schemas.openxmlformats.org/spreadsheetml/2006/main" count="159" uniqueCount="80">
  <si>
    <t>Математика</t>
  </si>
  <si>
    <t>Окружающий мир</t>
  </si>
  <si>
    <t>Музыка</t>
  </si>
  <si>
    <t>Физическая культура</t>
  </si>
  <si>
    <t>Русский язык</t>
  </si>
  <si>
    <t>Изобразительное искусство</t>
  </si>
  <si>
    <t>Количество часов в неделю</t>
  </si>
  <si>
    <t>ИТОГО:</t>
  </si>
  <si>
    <t>Всего учебная нагрузка на класс</t>
  </si>
  <si>
    <t>Учебные предметы</t>
  </si>
  <si>
    <t>Литературное чтение</t>
  </si>
  <si>
    <t>Технология</t>
  </si>
  <si>
    <t>пш</t>
  </si>
  <si>
    <t>итого</t>
  </si>
  <si>
    <t>1а</t>
  </si>
  <si>
    <t>1б</t>
  </si>
  <si>
    <t>Предметные области</t>
  </si>
  <si>
    <t>Обязательная часть</t>
  </si>
  <si>
    <t>Математика и информатика</t>
  </si>
  <si>
    <t>Искусство</t>
  </si>
  <si>
    <t>2а</t>
  </si>
  <si>
    <t>2б</t>
  </si>
  <si>
    <t>Иностранный язык</t>
  </si>
  <si>
    <t>Познай себя</t>
  </si>
  <si>
    <t>Направления развития личности</t>
  </si>
  <si>
    <t>Спортивно-оздоровительное</t>
  </si>
  <si>
    <t>Общекультурное</t>
  </si>
  <si>
    <t>Духовно-нравственное</t>
  </si>
  <si>
    <t>Социальное</t>
  </si>
  <si>
    <t>Общеителлектуальное</t>
  </si>
  <si>
    <t>2/2</t>
  </si>
  <si>
    <t>1/1</t>
  </si>
  <si>
    <t>3а</t>
  </si>
  <si>
    <t>3б</t>
  </si>
  <si>
    <t xml:space="preserve"> </t>
  </si>
  <si>
    <t>4а</t>
  </si>
  <si>
    <t>4б</t>
  </si>
  <si>
    <t>муниципального бюджетного общеобразовательного учреждения</t>
  </si>
  <si>
    <t>Учебный план 1 -4 классов</t>
  </si>
  <si>
    <t>Основы религиозных культур и светской этики</t>
  </si>
  <si>
    <t>-</t>
  </si>
  <si>
    <t>Макисмально допустимая недельная нагрузка</t>
  </si>
  <si>
    <t>Информатика</t>
  </si>
  <si>
    <t>Риторика</t>
  </si>
  <si>
    <t>1в</t>
  </si>
  <si>
    <t>Часть, формируемая участниками образовательных отношений</t>
  </si>
  <si>
    <t>Обучение по индивидуальному учебному плану (обучение на дому)</t>
  </si>
  <si>
    <t>2в</t>
  </si>
  <si>
    <t>2</t>
  </si>
  <si>
    <t>1</t>
  </si>
  <si>
    <t>Русский язык и литературное чтение</t>
  </si>
  <si>
    <t>Наименование рабочей программы</t>
  </si>
  <si>
    <t>Всего</t>
  </si>
  <si>
    <t>Форма организации</t>
  </si>
  <si>
    <t xml:space="preserve"> "Здоровейка"</t>
  </si>
  <si>
    <t xml:space="preserve"> "Шахматный клуб"</t>
  </si>
  <si>
    <t>"Волшебный мир оригами"</t>
  </si>
  <si>
    <t>"Логика"</t>
  </si>
  <si>
    <t>кружок</t>
  </si>
  <si>
    <t>"Изучение природы родного края"</t>
  </si>
  <si>
    <t xml:space="preserve"> "Уроки нравственности"</t>
  </si>
  <si>
    <t>"Путешествие в мир экологии"</t>
  </si>
  <si>
    <t>"Юный пешеход"</t>
  </si>
  <si>
    <t xml:space="preserve"> "Научный клуб младших школьников"</t>
  </si>
  <si>
    <t>"Расчетно - конструкторское бюро"</t>
  </si>
  <si>
    <t>научное общество</t>
  </si>
  <si>
    <t>проектная деятельность</t>
  </si>
  <si>
    <t xml:space="preserve"> "Средняя общеобразовательная школа №35 имени Леонида Иосифовича Соловьева"</t>
  </si>
  <si>
    <t>План внеурочной деятельности 1-4-х классов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</si>
  <si>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</si>
  <si>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</si>
  <si>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</si>
  <si>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на 2017 - 2018 учебный год</t>
  </si>
  <si>
    <t>3в</t>
  </si>
  <si>
    <t>Обществознание и естествознание (окружающий мир)</t>
  </si>
  <si>
    <t>на 2018 - 2019 учебный год</t>
  </si>
  <si>
    <t>4в</t>
  </si>
  <si>
    <t>18/12</t>
  </si>
  <si>
    <t>9/9</t>
  </si>
  <si>
    <t>9/6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</si>
</sst>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justify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" fontId="0" fillId="0" borderId="20" xfId="0" applyNumberFormat="1" applyBorder="1" applyAlignment="1">
      <alignment vertical="top" wrapText="1"/>
    </xf>
    <xf numFmtId="1" fontId="0" fillId="0" borderId="21" xfId="0" applyNumberFormat="1" applyBorder="1" applyAlignment="1">
      <alignment vertical="top" wrapText="1"/>
    </xf>
    <xf numFmtId="1" fontId="3" fillId="0" borderId="22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1" fontId="3" fillId="0" borderId="14" xfId="0" applyNumberFormat="1" applyFont="1" applyBorder="1" applyAlignment="1">
      <alignment vertical="top" wrapText="1"/>
    </xf>
    <xf numFmtId="1" fontId="3" fillId="0" borderId="18" xfId="0" applyNumberFormat="1" applyFont="1" applyBorder="1" applyAlignment="1">
      <alignment vertical="top" wrapText="1"/>
    </xf>
    <xf numFmtId="1" fontId="3" fillId="0" borderId="15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0" fillId="0" borderId="20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31" xfId="0" applyFont="1" applyBorder="1" applyAlignment="1">
      <alignment horizontal="right" vertical="justify"/>
    </xf>
    <xf numFmtId="0" fontId="0" fillId="0" borderId="32" xfId="0" applyBorder="1" applyAlignment="1">
      <alignment horizontal="right" vertical="justify"/>
    </xf>
    <xf numFmtId="0" fontId="4" fillId="0" borderId="16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4" fillId="0" borderId="12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4" fillId="0" borderId="12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5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4" xfId="0" applyFont="1" applyBorder="1" applyAlignment="1">
      <alignment vertical="justify" wrapText="1"/>
    </xf>
    <xf numFmtId="0" fontId="0" fillId="0" borderId="35" xfId="0" applyBorder="1" applyAlignment="1">
      <alignment vertical="justify" wrapText="1"/>
    </xf>
    <xf numFmtId="0" fontId="4" fillId="0" borderId="36" xfId="0" applyFont="1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3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right" vertical="justify"/>
    </xf>
    <xf numFmtId="0" fontId="3" fillId="0" borderId="14" xfId="0" applyFont="1" applyBorder="1" applyAlignment="1">
      <alignment horizontal="right" vertical="justify"/>
    </xf>
    <xf numFmtId="0" fontId="4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7" fillId="0" borderId="46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3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7" fillId="0" borderId="44" xfId="0" applyFont="1" applyBorder="1" applyAlignment="1">
      <alignment horizontal="center" vertical="top" wrapText="1"/>
    </xf>
    <xf numFmtId="0" fontId="0" fillId="0" borderId="1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2">
      <selection activeCell="N35" sqref="N35"/>
    </sheetView>
  </sheetViews>
  <sheetFormatPr defaultColWidth="9.00390625" defaultRowHeight="12.75"/>
  <cols>
    <col min="1" max="1" width="20.875" style="0" customWidth="1"/>
    <col min="2" max="2" width="22.875" style="0" customWidth="1"/>
    <col min="3" max="5" width="5.75390625" style="0" customWidth="1"/>
    <col min="6" max="6" width="5.25390625" style="0" customWidth="1"/>
    <col min="7" max="10" width="4.75390625" style="0" customWidth="1"/>
    <col min="11" max="14" width="6.00390625" style="0" customWidth="1"/>
  </cols>
  <sheetData>
    <row r="1" spans="1:15" ht="12.75">
      <c r="A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4" ht="12.75">
      <c r="B5" s="85" t="s">
        <v>38</v>
      </c>
      <c r="C5" s="85"/>
      <c r="D5" s="85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12.75" customHeight="1">
      <c r="A6" s="91" t="s">
        <v>37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2.75" customHeight="1">
      <c r="A7" s="85" t="s">
        <v>67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14" ht="13.5" thickBot="1">
      <c r="B8" s="85" t="s">
        <v>75</v>
      </c>
      <c r="C8" s="86"/>
      <c r="D8" s="86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5" ht="12.75">
      <c r="A9" s="95" t="s">
        <v>16</v>
      </c>
      <c r="B9" s="98" t="s">
        <v>9</v>
      </c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1:15" ht="12.75">
      <c r="A10" s="96"/>
      <c r="B10" s="99"/>
      <c r="C10" s="5" t="s">
        <v>12</v>
      </c>
      <c r="D10" s="5" t="s">
        <v>12</v>
      </c>
      <c r="E10" s="22" t="s">
        <v>12</v>
      </c>
      <c r="F10" s="22" t="s">
        <v>12</v>
      </c>
      <c r="G10" s="22" t="s">
        <v>12</v>
      </c>
      <c r="H10" s="22" t="s">
        <v>12</v>
      </c>
      <c r="I10" s="22" t="s">
        <v>12</v>
      </c>
      <c r="J10" s="22" t="s">
        <v>12</v>
      </c>
      <c r="K10" s="22" t="s">
        <v>12</v>
      </c>
      <c r="L10" s="22" t="s">
        <v>12</v>
      </c>
      <c r="M10" s="22" t="s">
        <v>12</v>
      </c>
      <c r="N10" s="22" t="s">
        <v>12</v>
      </c>
      <c r="O10" s="6" t="s">
        <v>13</v>
      </c>
    </row>
    <row r="11" spans="1:15" ht="12.75">
      <c r="A11" s="97"/>
      <c r="B11" s="99"/>
      <c r="C11" s="5" t="s">
        <v>14</v>
      </c>
      <c r="D11" s="5" t="s">
        <v>15</v>
      </c>
      <c r="E11" s="22" t="s">
        <v>44</v>
      </c>
      <c r="F11" s="22" t="s">
        <v>20</v>
      </c>
      <c r="G11" s="22" t="s">
        <v>21</v>
      </c>
      <c r="H11" s="22" t="s">
        <v>47</v>
      </c>
      <c r="I11" s="22" t="s">
        <v>32</v>
      </c>
      <c r="J11" s="22" t="s">
        <v>33</v>
      </c>
      <c r="K11" s="22" t="s">
        <v>73</v>
      </c>
      <c r="L11" s="22" t="s">
        <v>35</v>
      </c>
      <c r="M11" s="22" t="s">
        <v>36</v>
      </c>
      <c r="N11" s="22" t="s">
        <v>76</v>
      </c>
      <c r="O11" s="6">
        <v>12</v>
      </c>
    </row>
    <row r="12" spans="1:15" ht="12.75">
      <c r="A12" s="16"/>
      <c r="B12" s="17" t="s">
        <v>17</v>
      </c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1:15" ht="12.75">
      <c r="A13" s="71" t="s">
        <v>50</v>
      </c>
      <c r="B13" s="15" t="s">
        <v>4</v>
      </c>
      <c r="C13" s="12">
        <v>5</v>
      </c>
      <c r="D13" s="12">
        <v>5</v>
      </c>
      <c r="E13" s="23">
        <v>5</v>
      </c>
      <c r="F13" s="23">
        <v>5</v>
      </c>
      <c r="G13" s="23">
        <v>5</v>
      </c>
      <c r="H13" s="23">
        <v>5</v>
      </c>
      <c r="I13" s="23">
        <v>5</v>
      </c>
      <c r="J13" s="23">
        <v>5</v>
      </c>
      <c r="K13" s="23">
        <v>5</v>
      </c>
      <c r="L13" s="23">
        <v>5</v>
      </c>
      <c r="M13" s="23">
        <v>5</v>
      </c>
      <c r="N13" s="23">
        <v>5</v>
      </c>
      <c r="O13" s="6">
        <f>SUM(C13:N13)</f>
        <v>60</v>
      </c>
    </row>
    <row r="14" spans="1:15" ht="12.75">
      <c r="A14" s="77"/>
      <c r="B14" s="15" t="s">
        <v>10</v>
      </c>
      <c r="C14" s="12">
        <v>4</v>
      </c>
      <c r="D14" s="12">
        <v>4</v>
      </c>
      <c r="E14" s="23">
        <v>4</v>
      </c>
      <c r="F14" s="23">
        <v>4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  <c r="L14" s="23">
        <v>4</v>
      </c>
      <c r="M14" s="23">
        <v>4</v>
      </c>
      <c r="N14" s="23">
        <v>4</v>
      </c>
      <c r="O14" s="6">
        <f>SUM(C14:N14)</f>
        <v>48</v>
      </c>
    </row>
    <row r="15" spans="1:15" ht="16.5" customHeight="1">
      <c r="A15" s="71" t="s">
        <v>69</v>
      </c>
      <c r="B15" s="15" t="s">
        <v>70</v>
      </c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/>
    </row>
    <row r="16" spans="1:15" ht="24" customHeight="1">
      <c r="A16" s="72"/>
      <c r="B16" s="59" t="s">
        <v>71</v>
      </c>
      <c r="C16" s="12"/>
      <c r="D16" s="1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/>
    </row>
    <row r="17" spans="1:15" ht="12.75">
      <c r="A17" s="56" t="s">
        <v>22</v>
      </c>
      <c r="B17" s="15" t="s">
        <v>22</v>
      </c>
      <c r="C17" s="12" t="s">
        <v>40</v>
      </c>
      <c r="D17" s="12" t="s">
        <v>40</v>
      </c>
      <c r="E17" s="23" t="s">
        <v>40</v>
      </c>
      <c r="F17" s="26" t="s">
        <v>30</v>
      </c>
      <c r="G17" s="26" t="s">
        <v>30</v>
      </c>
      <c r="H17" s="26" t="s">
        <v>30</v>
      </c>
      <c r="I17" s="26" t="s">
        <v>30</v>
      </c>
      <c r="J17" s="26" t="s">
        <v>30</v>
      </c>
      <c r="K17" s="26" t="s">
        <v>30</v>
      </c>
      <c r="L17" s="26" t="s">
        <v>48</v>
      </c>
      <c r="M17" s="26" t="s">
        <v>48</v>
      </c>
      <c r="N17" s="26" t="s">
        <v>48</v>
      </c>
      <c r="O17" s="27" t="s">
        <v>77</v>
      </c>
    </row>
    <row r="18" spans="1:15" ht="29.25" customHeight="1">
      <c r="A18" s="71" t="s">
        <v>18</v>
      </c>
      <c r="B18" s="19" t="s">
        <v>0</v>
      </c>
      <c r="C18" s="12">
        <v>4</v>
      </c>
      <c r="D18" s="12">
        <v>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O18" s="6">
        <f>SUM(C18:N18)</f>
        <v>48</v>
      </c>
    </row>
    <row r="19" spans="1:15" ht="12.75">
      <c r="A19" s="72"/>
      <c r="B19" s="19" t="s">
        <v>42</v>
      </c>
      <c r="C19" s="12" t="s">
        <v>40</v>
      </c>
      <c r="D19" s="12" t="s">
        <v>40</v>
      </c>
      <c r="E19" s="23" t="s">
        <v>40</v>
      </c>
      <c r="F19" s="23" t="s">
        <v>40</v>
      </c>
      <c r="G19" s="23" t="s">
        <v>40</v>
      </c>
      <c r="H19" s="23" t="s">
        <v>40</v>
      </c>
      <c r="I19" s="23" t="s">
        <v>40</v>
      </c>
      <c r="J19" s="23"/>
      <c r="K19" s="23" t="s">
        <v>40</v>
      </c>
      <c r="L19" s="23" t="s">
        <v>40</v>
      </c>
      <c r="M19" s="23" t="s">
        <v>40</v>
      </c>
      <c r="N19" s="23" t="s">
        <v>40</v>
      </c>
      <c r="O19" s="6" t="s">
        <v>40</v>
      </c>
    </row>
    <row r="20" spans="1:15" ht="33.75">
      <c r="A20" s="10" t="s">
        <v>74</v>
      </c>
      <c r="B20" s="19" t="s">
        <v>1</v>
      </c>
      <c r="C20" s="12">
        <v>2</v>
      </c>
      <c r="D20" s="12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  <c r="N20" s="23">
        <v>2</v>
      </c>
      <c r="O20" s="6">
        <f aca="true" t="shared" si="0" ref="O20:O25">SUM(C20:N20)</f>
        <v>24</v>
      </c>
    </row>
    <row r="21" spans="1:15" ht="25.5" customHeight="1">
      <c r="A21" s="10" t="s">
        <v>39</v>
      </c>
      <c r="B21" s="19" t="s">
        <v>39</v>
      </c>
      <c r="C21" s="12"/>
      <c r="D21" s="12"/>
      <c r="E21" s="23"/>
      <c r="F21" s="23"/>
      <c r="G21" s="23"/>
      <c r="H21" s="23"/>
      <c r="I21" s="23"/>
      <c r="J21" s="23"/>
      <c r="K21" s="23"/>
      <c r="L21" s="23">
        <v>1</v>
      </c>
      <c r="M21" s="23">
        <v>1</v>
      </c>
      <c r="N21" s="23">
        <v>1</v>
      </c>
      <c r="O21" s="6">
        <f t="shared" si="0"/>
        <v>3</v>
      </c>
    </row>
    <row r="22" spans="1:15" ht="20.25" customHeight="1">
      <c r="A22" s="71" t="s">
        <v>19</v>
      </c>
      <c r="B22" s="11" t="s">
        <v>5</v>
      </c>
      <c r="C22" s="12">
        <v>1</v>
      </c>
      <c r="D22" s="12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6">
        <f t="shared" si="0"/>
        <v>12</v>
      </c>
    </row>
    <row r="23" spans="1:15" ht="12.75">
      <c r="A23" s="78"/>
      <c r="B23" s="15" t="s">
        <v>2</v>
      </c>
      <c r="C23" s="12">
        <v>1</v>
      </c>
      <c r="D23" s="12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6">
        <f t="shared" si="0"/>
        <v>12</v>
      </c>
    </row>
    <row r="24" spans="1:15" ht="12.75">
      <c r="A24" s="18" t="s">
        <v>11</v>
      </c>
      <c r="B24" s="15" t="s">
        <v>11</v>
      </c>
      <c r="C24" s="12">
        <v>1</v>
      </c>
      <c r="D24" s="12">
        <v>1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6">
        <f t="shared" si="0"/>
        <v>12</v>
      </c>
    </row>
    <row r="25" spans="1:15" ht="12.75">
      <c r="A25" s="10" t="s">
        <v>3</v>
      </c>
      <c r="B25" s="15" t="s">
        <v>3</v>
      </c>
      <c r="C25" s="12">
        <v>3</v>
      </c>
      <c r="D25" s="12">
        <v>3</v>
      </c>
      <c r="E25" s="23">
        <v>3</v>
      </c>
      <c r="F25" s="23">
        <v>3</v>
      </c>
      <c r="G25" s="23">
        <v>3</v>
      </c>
      <c r="H25" s="23">
        <v>3</v>
      </c>
      <c r="I25" s="23">
        <v>3</v>
      </c>
      <c r="J25" s="23">
        <v>3</v>
      </c>
      <c r="K25" s="23">
        <v>3</v>
      </c>
      <c r="L25" s="23">
        <v>3</v>
      </c>
      <c r="M25" s="23">
        <v>3</v>
      </c>
      <c r="N25" s="23">
        <v>3</v>
      </c>
      <c r="O25" s="6">
        <f t="shared" si="0"/>
        <v>36</v>
      </c>
    </row>
    <row r="26" spans="1:15" ht="13.5" thickBot="1">
      <c r="A26" s="63" t="s">
        <v>7</v>
      </c>
      <c r="B26" s="64"/>
      <c r="C26" s="43">
        <f>SUM(C13:C25)</f>
        <v>21</v>
      </c>
      <c r="D26" s="43">
        <f>SUM(D13:D25)</f>
        <v>21</v>
      </c>
      <c r="E26" s="43">
        <f>SUM(E13:E25)</f>
        <v>21</v>
      </c>
      <c r="F26" s="43">
        <f>F13+F14+2+F18+F20+F22+F23+F24+F25</f>
        <v>23</v>
      </c>
      <c r="G26" s="43">
        <f>G13+G14+2+G18+G20+G22+G23+G24+G25</f>
        <v>23</v>
      </c>
      <c r="H26" s="43">
        <f>H13+H14+2+H18+H20+H22+H23+H24+H25</f>
        <v>23</v>
      </c>
      <c r="I26" s="43">
        <f>I13+I14+I18+I20+I22+I23+I24+I25+2</f>
        <v>23</v>
      </c>
      <c r="J26" s="43">
        <f>J13+J14+J18+J20+J22+J23+J24+J25+2</f>
        <v>23</v>
      </c>
      <c r="K26" s="43">
        <f>K13+K14+K18+K20+K22+K23+K24+K25+2</f>
        <v>23</v>
      </c>
      <c r="L26" s="43">
        <f>L13+L14+L18+L20+L22+L23+L24+L25+2+L21</f>
        <v>24</v>
      </c>
      <c r="M26" s="43">
        <f>M13+M14+M18+M20+M22+M23+M24+M25+2+M21</f>
        <v>24</v>
      </c>
      <c r="N26" s="43">
        <f>N13+N14+N18+N20+N22+N23+N24+N25+2+N21</f>
        <v>24</v>
      </c>
      <c r="O26" s="44">
        <f>O13+O14+12+O18+O20+O22+O23+O24+O25+O21</f>
        <v>267</v>
      </c>
    </row>
    <row r="27" spans="1:16" ht="27.75" customHeight="1" thickBot="1">
      <c r="A27" s="83" t="s">
        <v>45</v>
      </c>
      <c r="B27" s="84"/>
      <c r="C27" s="48" t="s">
        <v>40</v>
      </c>
      <c r="D27" s="48" t="s">
        <v>40</v>
      </c>
      <c r="E27" s="48"/>
      <c r="F27" s="48">
        <v>3</v>
      </c>
      <c r="G27" s="48">
        <v>3</v>
      </c>
      <c r="H27" s="48">
        <v>3</v>
      </c>
      <c r="I27" s="48">
        <v>3</v>
      </c>
      <c r="J27" s="48">
        <v>3</v>
      </c>
      <c r="K27" s="48">
        <v>3</v>
      </c>
      <c r="L27" s="48">
        <v>2</v>
      </c>
      <c r="M27" s="48">
        <v>2</v>
      </c>
      <c r="N27" s="48">
        <v>2</v>
      </c>
      <c r="O27" s="49">
        <f>SUM(F27:N27)</f>
        <v>24</v>
      </c>
      <c r="P27" t="s">
        <v>34</v>
      </c>
    </row>
    <row r="28" spans="1:15" ht="12.75">
      <c r="A28" s="65" t="s">
        <v>42</v>
      </c>
      <c r="B28" s="66"/>
      <c r="C28" s="45"/>
      <c r="D28" s="45"/>
      <c r="E28" s="45"/>
      <c r="F28" s="46" t="s">
        <v>31</v>
      </c>
      <c r="G28" s="46" t="s">
        <v>31</v>
      </c>
      <c r="H28" s="60" t="s">
        <v>31</v>
      </c>
      <c r="I28" s="46" t="s">
        <v>31</v>
      </c>
      <c r="J28" s="46" t="s">
        <v>31</v>
      </c>
      <c r="K28" s="60" t="s">
        <v>31</v>
      </c>
      <c r="L28" s="46" t="s">
        <v>31</v>
      </c>
      <c r="M28" s="46" t="s">
        <v>31</v>
      </c>
      <c r="N28" s="46" t="s">
        <v>31</v>
      </c>
      <c r="O28" s="47" t="s">
        <v>78</v>
      </c>
    </row>
    <row r="29" spans="1:15" ht="12.75">
      <c r="A29" s="67" t="s">
        <v>23</v>
      </c>
      <c r="B29" s="68"/>
      <c r="C29" s="25"/>
      <c r="D29" s="25"/>
      <c r="E29" s="25"/>
      <c r="F29" s="28" t="s">
        <v>31</v>
      </c>
      <c r="G29" s="28" t="s">
        <v>31</v>
      </c>
      <c r="H29" s="28" t="s">
        <v>31</v>
      </c>
      <c r="I29" s="28" t="s">
        <v>31</v>
      </c>
      <c r="J29" s="28" t="s">
        <v>31</v>
      </c>
      <c r="K29" s="28" t="s">
        <v>31</v>
      </c>
      <c r="L29" s="28" t="s">
        <v>49</v>
      </c>
      <c r="M29" s="28" t="s">
        <v>49</v>
      </c>
      <c r="N29" s="28" t="s">
        <v>49</v>
      </c>
      <c r="O29" s="27" t="s">
        <v>79</v>
      </c>
    </row>
    <row r="30" spans="1:15" ht="12" customHeight="1">
      <c r="A30" s="69" t="s">
        <v>43</v>
      </c>
      <c r="B30" s="70"/>
      <c r="C30" s="25"/>
      <c r="D30" s="25"/>
      <c r="E30" s="25"/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/>
      <c r="M30" s="25"/>
      <c r="N30" s="25"/>
      <c r="O30" s="6">
        <f>SUM(C30:N30)</f>
        <v>6</v>
      </c>
    </row>
    <row r="31" spans="1:15" ht="13.5" thickBot="1">
      <c r="A31" s="79" t="s">
        <v>7</v>
      </c>
      <c r="B31" s="80"/>
      <c r="C31" s="13"/>
      <c r="D31" s="13"/>
      <c r="E31" s="13"/>
      <c r="F31" s="13">
        <f>2+F30</f>
        <v>3</v>
      </c>
      <c r="G31" s="13">
        <f>2+G30</f>
        <v>3</v>
      </c>
      <c r="H31" s="13">
        <f>2+H30</f>
        <v>3</v>
      </c>
      <c r="I31" s="13">
        <v>3</v>
      </c>
      <c r="J31" s="13">
        <v>3</v>
      </c>
      <c r="K31" s="13">
        <v>3</v>
      </c>
      <c r="L31" s="13">
        <v>2</v>
      </c>
      <c r="M31" s="13">
        <v>2</v>
      </c>
      <c r="N31" s="13">
        <v>2</v>
      </c>
      <c r="O31" s="14">
        <f>SUM(C31:N31)</f>
        <v>24</v>
      </c>
    </row>
    <row r="32" spans="1:15" ht="24.75" customHeight="1" thickBot="1">
      <c r="A32" s="81" t="s">
        <v>46</v>
      </c>
      <c r="B32" s="82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2.75">
      <c r="A33" s="73" t="s">
        <v>41</v>
      </c>
      <c r="B33" s="74"/>
      <c r="C33" s="50">
        <f>C26</f>
        <v>21</v>
      </c>
      <c r="D33" s="50">
        <f>D26</f>
        <v>21</v>
      </c>
      <c r="E33" s="50">
        <f>E26</f>
        <v>21</v>
      </c>
      <c r="F33" s="51">
        <f aca="true" t="shared" si="1" ref="F33:N33">F26+F31</f>
        <v>26</v>
      </c>
      <c r="G33" s="51">
        <f t="shared" si="1"/>
        <v>26</v>
      </c>
      <c r="H33" s="51">
        <f t="shared" si="1"/>
        <v>26</v>
      </c>
      <c r="I33" s="51">
        <f t="shared" si="1"/>
        <v>26</v>
      </c>
      <c r="J33" s="51">
        <f t="shared" si="1"/>
        <v>26</v>
      </c>
      <c r="K33" s="51">
        <f t="shared" si="1"/>
        <v>26</v>
      </c>
      <c r="L33" s="51">
        <f t="shared" si="1"/>
        <v>26</v>
      </c>
      <c r="M33" s="51">
        <f t="shared" si="1"/>
        <v>26</v>
      </c>
      <c r="N33" s="51">
        <f t="shared" si="1"/>
        <v>26</v>
      </c>
      <c r="O33" s="52">
        <f>SUM(C33:N33)</f>
        <v>297</v>
      </c>
    </row>
    <row r="34" spans="1:15" ht="13.5" thickBot="1">
      <c r="A34" s="75" t="s">
        <v>8</v>
      </c>
      <c r="B34" s="76"/>
      <c r="C34" s="13">
        <f>C33</f>
        <v>21</v>
      </c>
      <c r="D34" s="13">
        <f>D33</f>
        <v>21</v>
      </c>
      <c r="E34" s="13">
        <f>E33</f>
        <v>21</v>
      </c>
      <c r="F34" s="24">
        <v>30</v>
      </c>
      <c r="G34" s="24">
        <f>G26+G31+4</f>
        <v>30</v>
      </c>
      <c r="H34" s="24">
        <f>H26+H31+4</f>
        <v>30</v>
      </c>
      <c r="I34" s="24">
        <f>I26+I31+2+1+1</f>
        <v>30</v>
      </c>
      <c r="J34" s="24">
        <f>J26+J31+2+1+1</f>
        <v>30</v>
      </c>
      <c r="K34" s="24">
        <f>K26+K31+2+1+1</f>
        <v>30</v>
      </c>
      <c r="L34" s="24">
        <f>L33+1</f>
        <v>27</v>
      </c>
      <c r="M34" s="24">
        <f>M33+1</f>
        <v>27</v>
      </c>
      <c r="N34" s="24">
        <f>N33+1</f>
        <v>27</v>
      </c>
      <c r="O34" s="14">
        <f>SUM(C34:N34)+C32</f>
        <v>324</v>
      </c>
    </row>
    <row r="36" spans="1:18" ht="12.7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</row>
    <row r="37" spans="1:18" ht="12.7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  <c r="Q37" s="2"/>
      <c r="R37" s="2"/>
    </row>
    <row r="38" spans="1:18" ht="12.75">
      <c r="A38" s="61"/>
      <c r="B38" s="62"/>
      <c r="C38" s="7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  <c r="Q38" s="8"/>
      <c r="R38" s="8"/>
    </row>
    <row r="39" spans="1:18" ht="12.75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</row>
    <row r="40" spans="1:18" ht="12.75">
      <c r="A40" s="3"/>
      <c r="C40" s="9"/>
      <c r="D40" s="1"/>
      <c r="E40" s="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</sheetData>
  <sheetProtection/>
  <mergeCells count="22">
    <mergeCell ref="B5:D5"/>
    <mergeCell ref="B8:D8"/>
    <mergeCell ref="C9:O9"/>
    <mergeCell ref="A7:O7"/>
    <mergeCell ref="A6:O6"/>
    <mergeCell ref="C12:O12"/>
    <mergeCell ref="A9:A11"/>
    <mergeCell ref="B9:B11"/>
    <mergeCell ref="A13:A14"/>
    <mergeCell ref="A15:A16"/>
    <mergeCell ref="A22:A23"/>
    <mergeCell ref="A31:B31"/>
    <mergeCell ref="A32:B32"/>
    <mergeCell ref="A27:B27"/>
    <mergeCell ref="A38:B38"/>
    <mergeCell ref="A26:B26"/>
    <mergeCell ref="A28:B28"/>
    <mergeCell ref="A29:B29"/>
    <mergeCell ref="A30:B30"/>
    <mergeCell ref="A18:A19"/>
    <mergeCell ref="A33:B33"/>
    <mergeCell ref="A34:B34"/>
  </mergeCells>
  <printOptions/>
  <pageMargins left="0.41" right="0.2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0">
      <selection activeCell="N31" sqref="N31"/>
    </sheetView>
  </sheetViews>
  <sheetFormatPr defaultColWidth="9.00390625" defaultRowHeight="12.75"/>
  <cols>
    <col min="1" max="1" width="20.375" style="0" customWidth="1"/>
    <col min="2" max="2" width="25.75390625" style="0" customWidth="1"/>
    <col min="3" max="3" width="11.00390625" style="0" customWidth="1"/>
    <col min="4" max="4" width="6.625" style="0" customWidth="1"/>
    <col min="5" max="6" width="6.125" style="0" customWidth="1"/>
    <col min="7" max="7" width="5.625" style="0" customWidth="1"/>
    <col min="8" max="9" width="6.125" style="0" customWidth="1"/>
    <col min="10" max="11" width="5.625" style="0" customWidth="1"/>
    <col min="12" max="12" width="5.875" style="0" customWidth="1"/>
    <col min="13" max="15" width="5.625" style="0" customWidth="1"/>
    <col min="16" max="16" width="6.75390625" style="0" customWidth="1"/>
  </cols>
  <sheetData>
    <row r="1" spans="1:16" ht="12.75">
      <c r="A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8:12" ht="12.75">
      <c r="H8" s="29"/>
      <c r="I8" s="29"/>
      <c r="J8" s="29"/>
      <c r="K8" s="29"/>
      <c r="L8" s="29"/>
    </row>
    <row r="9" spans="8:12" ht="12.75">
      <c r="H9" s="29"/>
      <c r="I9" s="29"/>
      <c r="J9" s="29"/>
      <c r="K9" s="29"/>
      <c r="L9" s="29"/>
    </row>
    <row r="12" spans="1:16" ht="12.75">
      <c r="A12" s="91" t="s">
        <v>68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2.75">
      <c r="A13" s="91" t="s">
        <v>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.75">
      <c r="A14" s="91" t="s">
        <v>67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2.75">
      <c r="A15" s="91" t="s">
        <v>72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13.5" thickBo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113" t="s">
        <v>24</v>
      </c>
      <c r="B17" s="100" t="s">
        <v>51</v>
      </c>
      <c r="C17" s="102" t="s">
        <v>53</v>
      </c>
      <c r="D17" s="104" t="s">
        <v>6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107" t="s">
        <v>52</v>
      </c>
    </row>
    <row r="18" spans="1:16" ht="27" customHeight="1">
      <c r="A18" s="114"/>
      <c r="B18" s="101"/>
      <c r="C18" s="103"/>
      <c r="D18" s="58" t="s">
        <v>14</v>
      </c>
      <c r="E18" s="58" t="s">
        <v>15</v>
      </c>
      <c r="F18" s="58" t="s">
        <v>44</v>
      </c>
      <c r="G18" s="58" t="s">
        <v>20</v>
      </c>
      <c r="H18" s="58" t="s">
        <v>21</v>
      </c>
      <c r="I18" s="58" t="s">
        <v>47</v>
      </c>
      <c r="J18" s="58" t="s">
        <v>32</v>
      </c>
      <c r="K18" s="58" t="s">
        <v>33</v>
      </c>
      <c r="L18" s="58" t="s">
        <v>73</v>
      </c>
      <c r="M18" s="58" t="s">
        <v>35</v>
      </c>
      <c r="N18" s="58" t="s">
        <v>36</v>
      </c>
      <c r="O18" s="58" t="s">
        <v>76</v>
      </c>
      <c r="P18" s="108"/>
    </row>
    <row r="19" spans="1:16" ht="12.75">
      <c r="A19" s="109" t="s">
        <v>25</v>
      </c>
      <c r="B19" s="30" t="s">
        <v>54</v>
      </c>
      <c r="C19" s="31" t="s">
        <v>58</v>
      </c>
      <c r="D19" s="32">
        <v>1</v>
      </c>
      <c r="E19" s="32">
        <v>1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4">
        <f aca="true" t="shared" si="0" ref="P19:P28">SUM(D19:O19)</f>
        <v>12</v>
      </c>
    </row>
    <row r="20" spans="1:16" ht="12.75">
      <c r="A20" s="110"/>
      <c r="B20" s="30" t="s">
        <v>55</v>
      </c>
      <c r="C20" s="35" t="s">
        <v>58</v>
      </c>
      <c r="D20" s="36">
        <v>1</v>
      </c>
      <c r="E20" s="36">
        <v>1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>
        <v>1</v>
      </c>
      <c r="O20" s="33">
        <v>1</v>
      </c>
      <c r="P20" s="34">
        <f t="shared" si="0"/>
        <v>12</v>
      </c>
    </row>
    <row r="21" spans="1:16" ht="12.75">
      <c r="A21" s="109" t="s">
        <v>26</v>
      </c>
      <c r="B21" s="30" t="s">
        <v>56</v>
      </c>
      <c r="C21" s="35" t="s">
        <v>58</v>
      </c>
      <c r="D21" s="36">
        <v>1</v>
      </c>
      <c r="E21" s="36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  <c r="P21" s="34">
        <f t="shared" si="0"/>
        <v>12</v>
      </c>
    </row>
    <row r="22" spans="1:16" ht="12.75">
      <c r="A22" s="110"/>
      <c r="B22" s="30" t="s">
        <v>57</v>
      </c>
      <c r="C22" s="35" t="s">
        <v>58</v>
      </c>
      <c r="D22" s="36">
        <v>1</v>
      </c>
      <c r="E22" s="36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4">
        <f t="shared" si="0"/>
        <v>12</v>
      </c>
    </row>
    <row r="23" spans="1:16" ht="22.5">
      <c r="A23" s="109" t="s">
        <v>27</v>
      </c>
      <c r="B23" s="30" t="s">
        <v>59</v>
      </c>
      <c r="C23" s="35" t="s">
        <v>58</v>
      </c>
      <c r="D23" s="36">
        <v>1</v>
      </c>
      <c r="E23" s="36">
        <v>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4">
        <f t="shared" si="0"/>
        <v>12</v>
      </c>
    </row>
    <row r="24" spans="1:16" ht="12.75">
      <c r="A24" s="110"/>
      <c r="B24" s="30" t="s">
        <v>60</v>
      </c>
      <c r="C24" s="35" t="s">
        <v>58</v>
      </c>
      <c r="D24" s="36">
        <v>1</v>
      </c>
      <c r="E24" s="36">
        <v>1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4">
        <f t="shared" si="0"/>
        <v>12</v>
      </c>
    </row>
    <row r="25" spans="1:16" ht="12.75">
      <c r="A25" s="109" t="s">
        <v>28</v>
      </c>
      <c r="B25" s="30" t="s">
        <v>61</v>
      </c>
      <c r="C25" s="35" t="s">
        <v>58</v>
      </c>
      <c r="D25" s="36">
        <v>1</v>
      </c>
      <c r="E25" s="36">
        <v>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33">
        <v>1</v>
      </c>
      <c r="P25" s="34">
        <f t="shared" si="0"/>
        <v>12</v>
      </c>
    </row>
    <row r="26" spans="1:16" ht="12.75">
      <c r="A26" s="110"/>
      <c r="B26" s="30" t="s">
        <v>62</v>
      </c>
      <c r="C26" s="35" t="s">
        <v>58</v>
      </c>
      <c r="D26" s="36">
        <v>1</v>
      </c>
      <c r="E26" s="36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4">
        <f t="shared" si="0"/>
        <v>12</v>
      </c>
    </row>
    <row r="27" spans="1:16" ht="22.5">
      <c r="A27" s="109" t="s">
        <v>29</v>
      </c>
      <c r="B27" s="30" t="s">
        <v>63</v>
      </c>
      <c r="C27" s="35" t="s">
        <v>65</v>
      </c>
      <c r="D27" s="36">
        <v>1</v>
      </c>
      <c r="E27" s="36">
        <v>1</v>
      </c>
      <c r="F27" s="33">
        <v>1</v>
      </c>
      <c r="G27" s="33">
        <v>1</v>
      </c>
      <c r="H27" s="33">
        <v>1</v>
      </c>
      <c r="I27" s="33">
        <v>1</v>
      </c>
      <c r="J27" s="33">
        <v>1</v>
      </c>
      <c r="K27" s="33">
        <v>1</v>
      </c>
      <c r="L27" s="33">
        <v>1</v>
      </c>
      <c r="M27" s="33">
        <v>1</v>
      </c>
      <c r="N27" s="33">
        <v>1</v>
      </c>
      <c r="O27" s="33">
        <v>1</v>
      </c>
      <c r="P27" s="34">
        <f t="shared" si="0"/>
        <v>12</v>
      </c>
    </row>
    <row r="28" spans="1:16" ht="33.75">
      <c r="A28" s="110"/>
      <c r="B28" s="37" t="s">
        <v>64</v>
      </c>
      <c r="C28" s="38" t="s">
        <v>66</v>
      </c>
      <c r="D28" s="36">
        <v>1</v>
      </c>
      <c r="E28" s="36">
        <v>1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4">
        <f t="shared" si="0"/>
        <v>12</v>
      </c>
    </row>
    <row r="29" spans="1:16" ht="13.5" thickBot="1">
      <c r="A29" s="111" t="s">
        <v>7</v>
      </c>
      <c r="B29" s="112"/>
      <c r="C29" s="39"/>
      <c r="D29" s="40">
        <f aca="true" t="shared" si="1" ref="D29:P29">SUM(D19:D28)</f>
        <v>10</v>
      </c>
      <c r="E29" s="40">
        <f t="shared" si="1"/>
        <v>10</v>
      </c>
      <c r="F29" s="40">
        <f t="shared" si="1"/>
        <v>10</v>
      </c>
      <c r="G29" s="41">
        <f t="shared" si="1"/>
        <v>10</v>
      </c>
      <c r="H29" s="41">
        <f t="shared" si="1"/>
        <v>10</v>
      </c>
      <c r="I29" s="41">
        <f t="shared" si="1"/>
        <v>10</v>
      </c>
      <c r="J29" s="41">
        <f t="shared" si="1"/>
        <v>10</v>
      </c>
      <c r="K29" s="41">
        <f t="shared" si="1"/>
        <v>10</v>
      </c>
      <c r="L29" s="41">
        <f t="shared" si="1"/>
        <v>10</v>
      </c>
      <c r="M29" s="41">
        <f t="shared" si="1"/>
        <v>10</v>
      </c>
      <c r="N29" s="41">
        <f t="shared" si="1"/>
        <v>10</v>
      </c>
      <c r="O29" s="41">
        <f t="shared" si="1"/>
        <v>10</v>
      </c>
      <c r="P29" s="42">
        <f t="shared" si="1"/>
        <v>120</v>
      </c>
    </row>
    <row r="33" ht="12.75">
      <c r="D33" s="1"/>
    </row>
    <row r="34" ht="12.75">
      <c r="D34" s="1"/>
    </row>
    <row r="35" ht="12.75">
      <c r="D35" s="4"/>
    </row>
    <row r="36" ht="12.75">
      <c r="D36" s="1"/>
    </row>
    <row r="37" spans="4:6" ht="12.75">
      <c r="D37" s="1"/>
      <c r="E37" s="1"/>
      <c r="F37" s="1"/>
    </row>
    <row r="38" spans="5:6" ht="12.75">
      <c r="E38" s="1"/>
      <c r="F38" s="1"/>
    </row>
    <row r="39" spans="5:6" ht="12.75">
      <c r="E39" s="4"/>
      <c r="F39" s="4"/>
    </row>
    <row r="40" spans="5:6" ht="12.75">
      <c r="E40" s="1"/>
      <c r="F40" s="1"/>
    </row>
    <row r="41" spans="5:6" ht="12.75">
      <c r="E41" s="1"/>
      <c r="F41" s="1"/>
    </row>
  </sheetData>
  <sheetProtection/>
  <mergeCells count="15">
    <mergeCell ref="A29:B29"/>
    <mergeCell ref="A12:P12"/>
    <mergeCell ref="A14:P14"/>
    <mergeCell ref="A15:P15"/>
    <mergeCell ref="A19:A20"/>
    <mergeCell ref="A21:A22"/>
    <mergeCell ref="A23:A24"/>
    <mergeCell ref="A13:P13"/>
    <mergeCell ref="A17:A18"/>
    <mergeCell ref="B17:B18"/>
    <mergeCell ref="C17:C18"/>
    <mergeCell ref="D17:O17"/>
    <mergeCell ref="P17:P18"/>
    <mergeCell ref="A25:A26"/>
    <mergeCell ref="A27:A28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маякина</dc:creator>
  <cp:keywords/>
  <dc:description/>
  <cp:lastModifiedBy>сош35</cp:lastModifiedBy>
  <cp:lastPrinted>2018-07-18T08:08:04Z</cp:lastPrinted>
  <dcterms:created xsi:type="dcterms:W3CDTF">2000-05-17T04:00:52Z</dcterms:created>
  <dcterms:modified xsi:type="dcterms:W3CDTF">2018-07-18T08:08:06Z</dcterms:modified>
  <cp:category/>
  <cp:version/>
  <cp:contentType/>
  <cp:contentStatus/>
</cp:coreProperties>
</file>